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7. sz. mell" sheetId="1" r:id="rId1"/>
  </sheets>
  <externalReferences>
    <externalReference r:id="rId4"/>
  </externalReferences>
  <definedNames>
    <definedName name="_xlnm.Print_Titles" localSheetId="0">'7. sz. mell'!$1:$6</definedName>
  </definedNames>
  <calcPr fullCalcOnLoad="1"/>
</workbook>
</file>

<file path=xl/sharedStrings.xml><?xml version="1.0" encoding="utf-8"?>
<sst xmlns="http://schemas.openxmlformats.org/spreadsheetml/2006/main" count="291" uniqueCount="254">
  <si>
    <t>ezer forint</t>
  </si>
  <si>
    <t>Megnevezés</t>
  </si>
  <si>
    <t>Önkormányzat</t>
  </si>
  <si>
    <t>Feladat
megnevezése</t>
  </si>
  <si>
    <t>Összes bevétel, kiadás</t>
  </si>
  <si>
    <t>Száma</t>
  </si>
  <si>
    <t>Előirányzat-csoport, kiemelt előirányzat megnevezése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</si>
  <si>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</si>
  <si>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</si>
  <si>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</si>
  <si>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</si>
  <si>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</si>
  <si>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</si>
  <si>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</si>
  <si>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</si>
  <si>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</si>
  <si>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</si>
  <si>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</si>
  <si>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</si>
  <si>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</si>
  <si>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</si>
  <si>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</si>
  <si>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</si>
  <si>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</si>
  <si>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</si>
  <si>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</si>
  <si>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</si>
  <si>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</si>
  <si>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</si>
  <si>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</si>
  <si>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</si>
  <si>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</si>
  <si>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</si>
  <si>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</si>
  <si>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</si>
  <si>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</si>
  <si>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</si>
  <si>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</si>
  <si>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</si>
  <si>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</si>
  <si>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</si>
  <si>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</si>
  <si>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</si>
  <si>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</si>
  <si>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</si>
  <si>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</si>
  <si>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</si>
  <si>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</si>
  <si>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</si>
  <si>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</si>
  <si>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</si>
  <si>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</si>
  <si>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</si>
  <si>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</si>
  <si>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</si>
  <si>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</si>
  <si>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</si>
  <si>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</si>
  <si>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</si>
  <si>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</si>
  <si>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</si>
  <si>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</si>
  <si>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</si>
  <si>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</si>
  <si>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</si>
  <si>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</si>
  <si>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</si>
  <si>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</si>
  <si>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</si>
  <si>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</si>
  <si>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</si>
  <si>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</si>
  <si>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</si>
  <si>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</si>
  <si>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</si>
  <si>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</si>
  <si>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</si>
  <si>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</si>
  <si>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</si>
  <si>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</si>
  <si>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</si>
  <si>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</si>
  <si>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</si>
  <si>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</si>
  <si>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</si>
  <si>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</si>
  <si>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</si>
  <si>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</si>
  <si>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</si>
  <si>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</si>
  <si>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</si>
  <si>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</si>
  <si>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</si>
  <si>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</si>
  <si>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</si>
  <si>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</si>
  <si>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</si>
  <si>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</si>
  <si>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</si>
  <si>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</si>
  <si>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</si>
  <si>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</si>
  <si>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</si>
  <si>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</si>
  <si>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</si>
  <si>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</si>
  <si>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</si>
  <si>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</si>
  <si>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</si>
  <si>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</si>
  <si>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</si>
  <si>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</si>
  <si>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</si>
  <si>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</si>
  <si>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</si>
  <si>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</si>
  <si>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</si>
  <si>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</si>
  <si>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</si>
  <si>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</si>
  <si>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</si>
  <si>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tám.,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</si>
  <si>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</si>
  <si>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</si>
  <si>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</si>
  <si>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</si>
  <si>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</si>
  <si>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</si>
  <si>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</si>
  <si>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</si>
  <si>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</si>
  <si>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</si>
  <si>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</si>
  <si>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</si>
  <si>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</si>
  <si>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</si>
  <si>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</si>
  <si>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</si>
  <si>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</si>
  <si>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</si>
  <si>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</si>
  <si>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</si>
  <si>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</si>
  <si>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</si>
  <si>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</si>
  <si>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</si>
  <si>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</si>
  <si>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</si>
  <si>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</si>
  <si>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</si>
  <si>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</si>
  <si>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</si>
  <si>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</si>
  <si>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</si>
  <si>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</si>
  <si>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</si>
  <si>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</si>
  <si>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</si>
  <si>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</si>
  <si>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</si>
  <si>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</si>
  <si>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</si>
  <si>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</si>
  <si>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</si>
  <si>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</si>
  <si>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</si>
  <si>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</si>
  <si>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</si>
  <si>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</si>
  <si>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</si>
  <si>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</si>
  <si>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</si>
  <si>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</si>
  <si>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</si>
  <si>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</si>
  <si>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</si>
  <si>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</si>
  <si>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</si>
  <si>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</si>
  <si>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</si>
  <si>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</si>
  <si>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</si>
  <si>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</si>
  <si>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</si>
  <si>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</si>
  <si>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</si>
  <si>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</si>
  <si>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</si>
  <si>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</si>
  <si>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</si>
  <si>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</si>
  <si>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</si>
  <si>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</si>
  <si>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</si>
  <si>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</si>
  <si>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</si>
  <si>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</si>
  <si>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</si>
  <si>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</si>
  <si>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</si>
  <si>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</si>
  <si>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</si>
  <si>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</si>
  <si>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</si>
  <si>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</si>
  <si>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</si>
  <si>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</si>
  <si>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</si>
  <si>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</si>
  <si>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</si>
  <si>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</si>
  <si>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</si>
  <si>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</si>
  <si>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</si>
  <si>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</si>
  <si>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</si>
  <si>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</si>
  <si>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</si>
  <si>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</si>
  <si>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</si>
  <si>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</si>
  <si>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</si>
  <si>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</si>
  <si>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</si>
  <si>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</si>
  <si>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</si>
  <si>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</si>
  <si>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(5.1.+…+5.3.)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</si>
  <si>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</si>
  <si>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</si>
  <si>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</si>
  <si>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</si>
  <si>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</si>
  <si>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</si>
  <si>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</si>
  <si>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</si>
  <si>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</si>
  <si>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+ 7.5.)</t>
  </si>
  <si>
    <t>Államháztartáson belüli megelőlegezések folyósítása</t>
  </si>
  <si>
    <t>Államháztartáson belüli megelőlegezések visszafizetése</t>
  </si>
  <si>
    <t>Irányító szervi támogatás folyósítása (intézményfinanszírozás)</t>
  </si>
  <si>
    <t xml:space="preserve"> Pénzeszközök betétként elhelyezése </t>
  </si>
  <si>
    <t>7.5.</t>
  </si>
  <si>
    <t xml:space="preserve"> Pénzügyi lízing kiadásai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</si>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</sst>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9"/>
      <name val="Times New Roman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37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0" fontId="20" fillId="0" borderId="0" xfId="0" applyFont="1" applyAlignment="1" applyProtection="1">
      <alignment horizontal="right" vertical="top"/>
      <protection locked="0"/>
    </xf>
    <xf numFmtId="0" fontId="21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 quotePrefix="1">
      <alignment horizontal="righ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 applyProtection="1">
      <alignment horizontal="center" vertical="center"/>
      <protection/>
    </xf>
    <xf numFmtId="0" fontId="22" fillId="0" borderId="18" xfId="0" applyFont="1" applyFill="1" applyBorder="1" applyAlignment="1" applyProtection="1">
      <alignment horizontal="center" vertical="center"/>
      <protection/>
    </xf>
    <xf numFmtId="49" fontId="22" fillId="0" borderId="19" xfId="0" applyNumberFormat="1" applyFont="1" applyFill="1" applyBorder="1" applyAlignment="1" applyProtection="1">
      <alignment horizontal="right" vertical="center" indent="1"/>
      <protection/>
    </xf>
    <xf numFmtId="0" fontId="22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5" fillId="0" borderId="0" xfId="0" applyFont="1" applyFill="1" applyAlignment="1" applyProtection="1">
      <alignment vertical="center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26" fillId="0" borderId="25" xfId="0" applyFont="1" applyFill="1" applyBorder="1" applyAlignment="1" applyProtection="1">
      <alignment horizontal="center" vertical="center" wrapText="1"/>
      <protection/>
    </xf>
    <xf numFmtId="0" fontId="26" fillId="0" borderId="26" xfId="0" applyFont="1" applyFill="1" applyBorder="1" applyAlignment="1" applyProtection="1">
      <alignment horizontal="center" vertical="center" wrapText="1"/>
      <protection/>
    </xf>
    <xf numFmtId="0" fontId="26" fillId="0" borderId="2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8" xfId="0" applyFont="1" applyFill="1" applyBorder="1" applyAlignment="1" applyProtection="1">
      <alignment horizontal="center" vertical="center" wrapText="1"/>
      <protection/>
    </xf>
    <xf numFmtId="0" fontId="22" fillId="0" borderId="27" xfId="0" applyFont="1" applyFill="1" applyBorder="1" applyAlignment="1" applyProtection="1">
      <alignment horizontal="center" vertical="center" wrapText="1"/>
      <protection/>
    </xf>
    <xf numFmtId="0" fontId="26" fillId="0" borderId="24" xfId="58" applyFont="1" applyFill="1" applyBorder="1" applyAlignment="1" applyProtection="1">
      <alignment horizontal="center" vertical="center" wrapText="1"/>
      <protection/>
    </xf>
    <xf numFmtId="0" fontId="26" fillId="0" borderId="25" xfId="58" applyFont="1" applyFill="1" applyBorder="1" applyAlignment="1" applyProtection="1">
      <alignment horizontal="left" vertical="center" wrapText="1" indent="1"/>
      <protection/>
    </xf>
    <xf numFmtId="164" fontId="26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58" applyNumberFormat="1" applyFont="1" applyFill="1" applyBorder="1" applyAlignment="1" applyProtection="1">
      <alignment horizontal="right" vertical="center" wrapText="1" indent="1"/>
      <protection/>
    </xf>
    <xf numFmtId="49" fontId="27" fillId="0" borderId="29" xfId="58" applyNumberFormat="1" applyFont="1" applyFill="1" applyBorder="1" applyAlignment="1" applyProtection="1">
      <alignment horizontal="center" vertical="center" wrapText="1"/>
      <protection/>
    </xf>
    <xf numFmtId="0" fontId="28" fillId="0" borderId="30" xfId="0" applyFont="1" applyBorder="1" applyAlignment="1" applyProtection="1">
      <alignment horizontal="left" wrapText="1" indent="1"/>
      <protection/>
    </xf>
    <xf numFmtId="164" fontId="2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 applyProtection="1">
      <alignment vertical="center" wrapText="1"/>
      <protection/>
    </xf>
    <xf numFmtId="49" fontId="27" fillId="0" borderId="32" xfId="58" applyNumberFormat="1" applyFont="1" applyFill="1" applyBorder="1" applyAlignment="1" applyProtection="1">
      <alignment horizontal="center" vertical="center" wrapText="1"/>
      <protection/>
    </xf>
    <xf numFmtId="0" fontId="28" fillId="0" borderId="33" xfId="0" applyFont="1" applyBorder="1" applyAlignment="1" applyProtection="1">
      <alignment horizontal="left" wrapText="1" indent="1"/>
      <protection/>
    </xf>
    <xf numFmtId="164" fontId="27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Fill="1" applyAlignment="1" applyProtection="1">
      <alignment vertical="center" wrapText="1"/>
      <protection/>
    </xf>
    <xf numFmtId="49" fontId="27" fillId="0" borderId="35" xfId="58" applyNumberFormat="1" applyFont="1" applyFill="1" applyBorder="1" applyAlignment="1" applyProtection="1">
      <alignment horizontal="center" vertical="center" wrapText="1"/>
      <protection/>
    </xf>
    <xf numFmtId="0" fontId="28" fillId="0" borderId="36" xfId="0" applyFont="1" applyBorder="1" applyAlignment="1" applyProtection="1">
      <alignment horizontal="left" vertical="center" wrapText="1" indent="1"/>
      <protection/>
    </xf>
    <xf numFmtId="164" fontId="2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5" xfId="0" applyFont="1" applyBorder="1" applyAlignment="1" applyProtection="1">
      <alignment horizontal="left" vertical="center" wrapText="1" indent="1"/>
      <protection/>
    </xf>
    <xf numFmtId="0" fontId="28" fillId="0" borderId="36" xfId="0" applyFont="1" applyBorder="1" applyAlignment="1" applyProtection="1">
      <alignment horizontal="left" wrapText="1" indent="1"/>
      <protection/>
    </xf>
    <xf numFmtId="164" fontId="26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31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4" xfId="0" applyFont="1" applyBorder="1" applyAlignment="1" applyProtection="1">
      <alignment horizontal="center" wrapText="1"/>
      <protection/>
    </xf>
    <xf numFmtId="0" fontId="28" fillId="0" borderId="36" xfId="0" applyFont="1" applyBorder="1" applyAlignment="1" applyProtection="1">
      <alignment wrapText="1"/>
      <protection/>
    </xf>
    <xf numFmtId="0" fontId="28" fillId="0" borderId="29" xfId="0" applyFont="1" applyBorder="1" applyAlignment="1" applyProtection="1">
      <alignment horizontal="center" wrapText="1"/>
      <protection/>
    </xf>
    <xf numFmtId="0" fontId="28" fillId="0" borderId="32" xfId="0" applyFont="1" applyBorder="1" applyAlignment="1" applyProtection="1">
      <alignment horizontal="center" wrapText="1"/>
      <protection/>
    </xf>
    <xf numFmtId="0" fontId="28" fillId="0" borderId="35" xfId="0" applyFont="1" applyBorder="1" applyAlignment="1" applyProtection="1">
      <alignment horizontal="center" wrapText="1"/>
      <protection/>
    </xf>
    <xf numFmtId="164" fontId="26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5" xfId="0" applyFont="1" applyBorder="1" applyAlignment="1" applyProtection="1">
      <alignment wrapText="1"/>
      <protection/>
    </xf>
    <xf numFmtId="0" fontId="31" fillId="0" borderId="38" xfId="0" applyFont="1" applyBorder="1" applyAlignment="1" applyProtection="1">
      <alignment horizontal="center" wrapText="1"/>
      <protection/>
    </xf>
    <xf numFmtId="0" fontId="31" fillId="0" borderId="39" xfId="0" applyFont="1" applyBorder="1" applyAlignment="1" applyProtection="1">
      <alignment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164" fontId="26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6" fillId="0" borderId="40" xfId="58" applyFont="1" applyFill="1" applyBorder="1" applyAlignment="1" applyProtection="1">
      <alignment horizontal="center" vertical="center" wrapText="1"/>
      <protection/>
    </xf>
    <xf numFmtId="0" fontId="26" fillId="0" borderId="21" xfId="58" applyFont="1" applyFill="1" applyBorder="1" applyAlignment="1" applyProtection="1">
      <alignment vertical="center" wrapText="1"/>
      <protection/>
    </xf>
    <xf numFmtId="164" fontId="26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 applyProtection="1">
      <alignment vertical="center" wrapText="1"/>
      <protection/>
    </xf>
    <xf numFmtId="49" fontId="27" fillId="0" borderId="41" xfId="58" applyNumberFormat="1" applyFont="1" applyFill="1" applyBorder="1" applyAlignment="1" applyProtection="1">
      <alignment horizontal="center" vertical="center" wrapText="1"/>
      <protection/>
    </xf>
    <xf numFmtId="0" fontId="27" fillId="0" borderId="42" xfId="58" applyFont="1" applyFill="1" applyBorder="1" applyAlignment="1" applyProtection="1">
      <alignment horizontal="left" vertical="center" wrapText="1" indent="1"/>
      <protection/>
    </xf>
    <xf numFmtId="164" fontId="27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3" xfId="58" applyFont="1" applyFill="1" applyBorder="1" applyAlignment="1" applyProtection="1">
      <alignment horizontal="left" vertical="center" wrapText="1" indent="1"/>
      <protection/>
    </xf>
    <xf numFmtId="164" fontId="27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45" xfId="58" applyFont="1" applyFill="1" applyBorder="1" applyAlignment="1" applyProtection="1">
      <alignment horizontal="left" vertical="center" wrapText="1" indent="1"/>
      <protection/>
    </xf>
    <xf numFmtId="0" fontId="27" fillId="0" borderId="0" xfId="58" applyFont="1" applyFill="1" applyBorder="1" applyAlignment="1" applyProtection="1">
      <alignment horizontal="left" vertical="center" wrapText="1" indent="1"/>
      <protection/>
    </xf>
    <xf numFmtId="0" fontId="27" fillId="0" borderId="33" xfId="58" applyFont="1" applyFill="1" applyBorder="1" applyAlignment="1" applyProtection="1">
      <alignment horizontal="left" indent="6"/>
      <protection/>
    </xf>
    <xf numFmtId="0" fontId="27" fillId="0" borderId="33" xfId="58" applyFont="1" applyFill="1" applyBorder="1" applyAlignment="1" applyProtection="1">
      <alignment horizontal="left" vertical="center" wrapText="1" indent="6"/>
      <protection/>
    </xf>
    <xf numFmtId="49" fontId="27" fillId="0" borderId="46" xfId="58" applyNumberFormat="1" applyFont="1" applyFill="1" applyBorder="1" applyAlignment="1" applyProtection="1">
      <alignment horizontal="center" vertical="center" wrapText="1"/>
      <protection/>
    </xf>
    <xf numFmtId="0" fontId="27" fillId="0" borderId="36" xfId="58" applyFont="1" applyFill="1" applyBorder="1" applyAlignment="1" applyProtection="1">
      <alignment horizontal="left" vertical="center" wrapText="1" indent="6"/>
      <protection/>
    </xf>
    <xf numFmtId="49" fontId="27" fillId="0" borderId="47" xfId="58" applyNumberFormat="1" applyFont="1" applyFill="1" applyBorder="1" applyAlignment="1" applyProtection="1">
      <alignment horizontal="center" vertical="center" wrapText="1"/>
      <protection/>
    </xf>
    <xf numFmtId="0" fontId="27" fillId="0" borderId="48" xfId="58" applyFont="1" applyFill="1" applyBorder="1" applyAlignment="1" applyProtection="1">
      <alignment horizontal="left" vertical="center" wrapText="1" indent="6"/>
      <protection/>
    </xf>
    <xf numFmtId="164" fontId="27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5" xfId="58" applyFont="1" applyFill="1" applyBorder="1" applyAlignment="1" applyProtection="1">
      <alignment vertical="center" wrapText="1"/>
      <protection/>
    </xf>
    <xf numFmtId="164" fontId="26" fillId="0" borderId="50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6" xfId="58" applyFont="1" applyFill="1" applyBorder="1" applyAlignment="1" applyProtection="1">
      <alignment horizontal="left" vertical="center" wrapText="1" indent="1"/>
      <protection/>
    </xf>
    <xf numFmtId="0" fontId="28" fillId="0" borderId="33" xfId="0" applyFont="1" applyBorder="1" applyAlignment="1" applyProtection="1">
      <alignment horizontal="left" vertical="center" wrapText="1" indent="1"/>
      <protection/>
    </xf>
    <xf numFmtId="0" fontId="27" fillId="0" borderId="30" xfId="58" applyFont="1" applyFill="1" applyBorder="1" applyAlignment="1" applyProtection="1">
      <alignment horizontal="left" vertical="center" wrapText="1" indent="6"/>
      <protection/>
    </xf>
    <xf numFmtId="0" fontId="26" fillId="0" borderId="25" xfId="58" applyFont="1" applyFill="1" applyBorder="1" applyAlignment="1" applyProtection="1">
      <alignment horizontal="left" vertical="center" wrapText="1" indent="1"/>
      <protection/>
    </xf>
    <xf numFmtId="0" fontId="27" fillId="0" borderId="30" xfId="58" applyFont="1" applyFill="1" applyBorder="1" applyAlignment="1" applyProtection="1">
      <alignment horizontal="left" vertical="center" wrapText="1" indent="1"/>
      <protection/>
    </xf>
    <xf numFmtId="0" fontId="27" fillId="0" borderId="52" xfId="58" applyFont="1" applyFill="1" applyBorder="1" applyAlignment="1" applyProtection="1">
      <alignment horizontal="left" vertical="center" wrapText="1" indent="1"/>
      <protection/>
    </xf>
    <xf numFmtId="164" fontId="26" fillId="0" borderId="50" xfId="58" applyNumberFormat="1" applyFont="1" applyFill="1" applyBorder="1" applyAlignment="1" applyProtection="1">
      <alignment horizontal="right" vertical="center" wrapText="1" indent="1"/>
      <protection/>
    </xf>
    <xf numFmtId="16" fontId="0" fillId="0" borderId="0" xfId="0" applyNumberFormat="1" applyFont="1" applyFill="1" applyAlignment="1" applyProtection="1">
      <alignment vertical="center" wrapText="1"/>
      <protection/>
    </xf>
    <xf numFmtId="164" fontId="31" fillId="0" borderId="50" xfId="0" applyNumberFormat="1" applyFont="1" applyBorder="1" applyAlignment="1" applyProtection="1">
      <alignment horizontal="right" vertical="center" wrapText="1" indent="1"/>
      <protection/>
    </xf>
    <xf numFmtId="164" fontId="33" fillId="0" borderId="50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8" xfId="0" applyFont="1" applyBorder="1" applyAlignment="1" applyProtection="1">
      <alignment horizontal="center" vertical="center" wrapText="1"/>
      <protection/>
    </xf>
    <xf numFmtId="0" fontId="33" fillId="0" borderId="39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5" fillId="0" borderId="24" xfId="0" applyFont="1" applyFill="1" applyBorder="1" applyAlignment="1" applyProtection="1">
      <alignment horizontal="left" vertical="center"/>
      <protection/>
    </xf>
    <xf numFmtId="0" fontId="25" fillId="0" borderId="26" xfId="0" applyFont="1" applyFill="1" applyBorder="1" applyAlignment="1" applyProtection="1">
      <alignment vertical="center" wrapText="1"/>
      <protection/>
    </xf>
    <xf numFmtId="3" fontId="2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27" xfId="0" applyNumberFormat="1" applyFont="1" applyFill="1" applyBorder="1" applyAlignment="1" applyProtection="1">
      <alignment horizontal="right" vertical="center" wrapText="1" indent="1"/>
      <protection locked="0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RSZRENDmell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sz.mell  "/>
      <sheetName val="3.sz.mell  "/>
      <sheetName val="4.sz.mell."/>
      <sheetName val="5.sz.mell."/>
      <sheetName val="6 sz. mell. "/>
      <sheetName val="7. sz. mell"/>
      <sheetName val="8. sz. mell."/>
      <sheetName val="9.sz.mell"/>
      <sheetName val="10.sz mell"/>
      <sheetName val="12.sz mell"/>
      <sheetName val="11.sz mell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tabSelected="1" view="pageLayout" zoomScaleSheetLayoutView="100" workbookViewId="0" topLeftCell="C1">
      <selection activeCell="F3" sqref="F3"/>
    </sheetView>
  </sheetViews>
  <sheetFormatPr defaultColWidth="9.00390625" defaultRowHeight="12.75"/>
  <cols>
    <col min="1" max="1" width="14.875" style="114" customWidth="1"/>
    <col min="2" max="2" width="65.375" style="25" customWidth="1"/>
    <col min="3" max="5" width="17.00390625" style="115" customWidth="1"/>
    <col min="6" max="16384" width="9.375" style="25" customWidth="1"/>
  </cols>
  <sheetData>
    <row r="1" spans="1:5" s="6" customFormat="1" ht="16.5" customHeight="1" thickBot="1">
      <c r="A1" s="1"/>
      <c r="B1" s="2"/>
      <c r="C1" s="3"/>
      <c r="D1" s="4"/>
      <c r="E1" s="5" t="s">
        <v>0</v>
      </c>
    </row>
    <row r="2" spans="1:5" s="12" customFormat="1" ht="15.75" customHeight="1">
      <c r="A2" s="7" t="s">
        <v>1</v>
      </c>
      <c r="B2" s="8" t="s">
        <v>2</v>
      </c>
      <c r="C2" s="9"/>
      <c r="D2" s="10"/>
      <c r="E2" s="11"/>
    </row>
    <row r="3" spans="1:5" s="12" customFormat="1" ht="24.75" thickBot="1">
      <c r="A3" s="13" t="s">
        <v>3</v>
      </c>
      <c r="B3" s="14" t="s">
        <v>4</v>
      </c>
      <c r="C3" s="15"/>
      <c r="D3" s="16"/>
      <c r="E3" s="17"/>
    </row>
    <row r="4" spans="1:5" s="20" customFormat="1" ht="15.75" customHeight="1" thickBot="1">
      <c r="A4" s="18"/>
      <c r="B4" s="18"/>
      <c r="C4" s="19"/>
      <c r="D4" s="19"/>
      <c r="E4" s="19"/>
    </row>
    <row r="5" spans="1:5" ht="24.75" thickBot="1">
      <c r="A5" s="21" t="s">
        <v>5</v>
      </c>
      <c r="B5" s="22" t="s">
        <v>6</v>
      </c>
      <c r="C5" s="23" t="s">
        <v>7</v>
      </c>
      <c r="D5" s="23" t="s">
        <v>8</v>
      </c>
      <c r="E5" s="24" t="s">
        <v>9</v>
      </c>
    </row>
    <row r="6" spans="1:5" s="30" customFormat="1" ht="12.75" customHeight="1" thickBot="1">
      <c r="A6" s="26" t="s">
        <v>10</v>
      </c>
      <c r="B6" s="27" t="s">
        <v>11</v>
      </c>
      <c r="C6" s="27" t="s">
        <v>12</v>
      </c>
      <c r="D6" s="28" t="s">
        <v>13</v>
      </c>
      <c r="E6" s="29" t="s">
        <v>14</v>
      </c>
    </row>
    <row r="7" spans="1:5" s="30" customFormat="1" ht="15.75" customHeight="1" thickBot="1">
      <c r="A7" s="31" t="s">
        <v>15</v>
      </c>
      <c r="B7" s="32"/>
      <c r="C7" s="32"/>
      <c r="D7" s="32"/>
      <c r="E7" s="33"/>
    </row>
    <row r="8" spans="1:5" s="30" customFormat="1" ht="12" customHeight="1" thickBot="1">
      <c r="A8" s="34" t="s">
        <v>16</v>
      </c>
      <c r="B8" s="35" t="s">
        <v>17</v>
      </c>
      <c r="C8" s="36">
        <f>SUM(C9:C14)</f>
        <v>65680</v>
      </c>
      <c r="D8" s="36">
        <f>SUM(D9:D14)</f>
        <v>63579</v>
      </c>
      <c r="E8" s="37">
        <f>SUM(E9:E14)</f>
        <v>63579</v>
      </c>
    </row>
    <row r="9" spans="1:5" s="42" customFormat="1" ht="12" customHeight="1">
      <c r="A9" s="38" t="s">
        <v>18</v>
      </c>
      <c r="B9" s="39" t="s">
        <v>19</v>
      </c>
      <c r="C9" s="40">
        <v>11621</v>
      </c>
      <c r="D9" s="40">
        <v>14659</v>
      </c>
      <c r="E9" s="41">
        <v>14659</v>
      </c>
    </row>
    <row r="10" spans="1:5" s="47" customFormat="1" ht="12" customHeight="1">
      <c r="A10" s="43" t="s">
        <v>20</v>
      </c>
      <c r="B10" s="44" t="s">
        <v>21</v>
      </c>
      <c r="C10" s="45">
        <v>15968</v>
      </c>
      <c r="D10" s="45">
        <v>15307</v>
      </c>
      <c r="E10" s="46">
        <v>15307</v>
      </c>
    </row>
    <row r="11" spans="1:5" s="47" customFormat="1" ht="12" customHeight="1">
      <c r="A11" s="43" t="s">
        <v>22</v>
      </c>
      <c r="B11" s="44" t="s">
        <v>23</v>
      </c>
      <c r="C11" s="45">
        <v>26067</v>
      </c>
      <c r="D11" s="45">
        <v>21399</v>
      </c>
      <c r="E11" s="46">
        <v>21399</v>
      </c>
    </row>
    <row r="12" spans="1:5" s="47" customFormat="1" ht="12" customHeight="1">
      <c r="A12" s="43" t="s">
        <v>24</v>
      </c>
      <c r="B12" s="44" t="s">
        <v>25</v>
      </c>
      <c r="C12" s="45">
        <v>856</v>
      </c>
      <c r="D12" s="45">
        <v>856</v>
      </c>
      <c r="E12" s="46">
        <v>856</v>
      </c>
    </row>
    <row r="13" spans="1:5" s="47" customFormat="1" ht="12" customHeight="1">
      <c r="A13" s="43" t="s">
        <v>26</v>
      </c>
      <c r="B13" s="44" t="s">
        <v>27</v>
      </c>
      <c r="C13" s="45">
        <v>0</v>
      </c>
      <c r="D13" s="45">
        <v>6062</v>
      </c>
      <c r="E13" s="46">
        <v>6062</v>
      </c>
    </row>
    <row r="14" spans="1:5" s="42" customFormat="1" ht="12" customHeight="1" thickBot="1">
      <c r="A14" s="48" t="s">
        <v>28</v>
      </c>
      <c r="B14" s="49" t="s">
        <v>29</v>
      </c>
      <c r="C14" s="50">
        <v>11168</v>
      </c>
      <c r="D14" s="50">
        <v>5296</v>
      </c>
      <c r="E14" s="51">
        <v>5296</v>
      </c>
    </row>
    <row r="15" spans="1:5" s="42" customFormat="1" ht="12" customHeight="1" thickBot="1">
      <c r="A15" s="34" t="s">
        <v>30</v>
      </c>
      <c r="B15" s="52" t="s">
        <v>31</v>
      </c>
      <c r="C15" s="36">
        <f>SUM(C16:C20)</f>
        <v>0</v>
      </c>
      <c r="D15" s="36">
        <f>SUM(D16:D20)</f>
        <v>55575</v>
      </c>
      <c r="E15" s="37">
        <f>SUM(E16:E20)</f>
        <v>48771</v>
      </c>
    </row>
    <row r="16" spans="1:5" s="42" customFormat="1" ht="12" customHeight="1">
      <c r="A16" s="38" t="s">
        <v>32</v>
      </c>
      <c r="B16" s="39" t="s">
        <v>33</v>
      </c>
      <c r="C16" s="40"/>
      <c r="D16" s="40"/>
      <c r="E16" s="41"/>
    </row>
    <row r="17" spans="1:5" s="42" customFormat="1" ht="12" customHeight="1">
      <c r="A17" s="43" t="s">
        <v>34</v>
      </c>
      <c r="B17" s="44" t="s">
        <v>35</v>
      </c>
      <c r="C17" s="45"/>
      <c r="D17" s="45"/>
      <c r="E17" s="46"/>
    </row>
    <row r="18" spans="1:5" s="42" customFormat="1" ht="12" customHeight="1">
      <c r="A18" s="43" t="s">
        <v>36</v>
      </c>
      <c r="B18" s="44" t="s">
        <v>37</v>
      </c>
      <c r="C18" s="45"/>
      <c r="D18" s="45">
        <v>0</v>
      </c>
      <c r="E18" s="46"/>
    </row>
    <row r="19" spans="1:5" s="42" customFormat="1" ht="12" customHeight="1">
      <c r="A19" s="43" t="s">
        <v>38</v>
      </c>
      <c r="B19" s="44" t="s">
        <v>39</v>
      </c>
      <c r="C19" s="45"/>
      <c r="D19" s="45"/>
      <c r="E19" s="46"/>
    </row>
    <row r="20" spans="1:5" s="42" customFormat="1" ht="12" customHeight="1">
      <c r="A20" s="43" t="s">
        <v>40</v>
      </c>
      <c r="B20" s="44" t="s">
        <v>41</v>
      </c>
      <c r="C20" s="45">
        <v>0</v>
      </c>
      <c r="D20" s="45">
        <v>55575</v>
      </c>
      <c r="E20" s="46">
        <v>48771</v>
      </c>
    </row>
    <row r="21" spans="1:5" s="47" customFormat="1" ht="12" customHeight="1" thickBot="1">
      <c r="A21" s="48" t="s">
        <v>42</v>
      </c>
      <c r="B21" s="49" t="s">
        <v>43</v>
      </c>
      <c r="C21" s="50"/>
      <c r="D21" s="50">
        <v>54925</v>
      </c>
      <c r="E21" s="51">
        <v>48121</v>
      </c>
    </row>
    <row r="22" spans="1:5" s="47" customFormat="1" ht="12" customHeight="1" thickBot="1">
      <c r="A22" s="34" t="s">
        <v>44</v>
      </c>
      <c r="B22" s="35" t="s">
        <v>45</v>
      </c>
      <c r="C22" s="36">
        <f>SUM(C23:C27)</f>
        <v>238254</v>
      </c>
      <c r="D22" s="36">
        <f>SUM(D23:D27)</f>
        <v>274963</v>
      </c>
      <c r="E22" s="37">
        <f>SUM(E23:E27)</f>
        <v>241963</v>
      </c>
    </row>
    <row r="23" spans="1:5" s="47" customFormat="1" ht="12" customHeight="1">
      <c r="A23" s="38" t="s">
        <v>46</v>
      </c>
      <c r="B23" s="39" t="s">
        <v>47</v>
      </c>
      <c r="C23" s="40"/>
      <c r="D23" s="40"/>
      <c r="E23" s="41"/>
    </row>
    <row r="24" spans="1:5" s="42" customFormat="1" ht="12" customHeight="1">
      <c r="A24" s="43" t="s">
        <v>48</v>
      </c>
      <c r="B24" s="44" t="s">
        <v>49</v>
      </c>
      <c r="C24" s="45"/>
      <c r="D24" s="45"/>
      <c r="E24" s="46"/>
    </row>
    <row r="25" spans="1:5" s="47" customFormat="1" ht="12" customHeight="1">
      <c r="A25" s="43" t="s">
        <v>50</v>
      </c>
      <c r="B25" s="44" t="s">
        <v>51</v>
      </c>
      <c r="C25" s="45"/>
      <c r="D25" s="45"/>
      <c r="E25" s="46"/>
    </row>
    <row r="26" spans="1:5" s="47" customFormat="1" ht="12" customHeight="1">
      <c r="A26" s="43" t="s">
        <v>52</v>
      </c>
      <c r="B26" s="44" t="s">
        <v>53</v>
      </c>
      <c r="C26" s="45"/>
      <c r="D26" s="45"/>
      <c r="E26" s="46"/>
    </row>
    <row r="27" spans="1:5" s="47" customFormat="1" ht="12" customHeight="1">
      <c r="A27" s="43" t="s">
        <v>54</v>
      </c>
      <c r="B27" s="44" t="s">
        <v>55</v>
      </c>
      <c r="C27" s="45">
        <v>238254</v>
      </c>
      <c r="D27" s="45">
        <v>274963</v>
      </c>
      <c r="E27" s="46">
        <v>241963</v>
      </c>
    </row>
    <row r="28" spans="1:5" s="47" customFormat="1" ht="12" customHeight="1" thickBot="1">
      <c r="A28" s="48" t="s">
        <v>56</v>
      </c>
      <c r="B28" s="53" t="s">
        <v>57</v>
      </c>
      <c r="C28" s="50">
        <v>232222</v>
      </c>
      <c r="D28" s="50">
        <v>274963</v>
      </c>
      <c r="E28" s="51">
        <v>241963</v>
      </c>
    </row>
    <row r="29" spans="1:5" s="47" customFormat="1" ht="12" customHeight="1" thickBot="1">
      <c r="A29" s="34" t="s">
        <v>58</v>
      </c>
      <c r="B29" s="35" t="s">
        <v>59</v>
      </c>
      <c r="C29" s="54">
        <f>+C30+C33+C34+C35</f>
        <v>6155</v>
      </c>
      <c r="D29" s="54">
        <f>+D30+D33+D34+D35</f>
        <v>14075</v>
      </c>
      <c r="E29" s="55">
        <f>+E30+E33+E34+E35</f>
        <v>8715</v>
      </c>
    </row>
    <row r="30" spans="1:5" s="47" customFormat="1" ht="12" customHeight="1">
      <c r="A30" s="38" t="s">
        <v>60</v>
      </c>
      <c r="B30" s="39" t="s">
        <v>61</v>
      </c>
      <c r="C30" s="56">
        <f>+C31+C32</f>
        <v>4800</v>
      </c>
      <c r="D30" s="56">
        <f>+D31+D32</f>
        <v>11130</v>
      </c>
      <c r="E30" s="57">
        <f>+E31+E32</f>
        <v>7131</v>
      </c>
    </row>
    <row r="31" spans="1:5" s="47" customFormat="1" ht="12" customHeight="1">
      <c r="A31" s="43" t="s">
        <v>62</v>
      </c>
      <c r="B31" s="44" t="s">
        <v>63</v>
      </c>
      <c r="C31" s="45">
        <v>2000</v>
      </c>
      <c r="D31" s="45">
        <v>2590</v>
      </c>
      <c r="E31" s="46">
        <v>1903</v>
      </c>
    </row>
    <row r="32" spans="1:5" s="47" customFormat="1" ht="12" customHeight="1">
      <c r="A32" s="43" t="s">
        <v>64</v>
      </c>
      <c r="B32" s="44" t="s">
        <v>65</v>
      </c>
      <c r="C32" s="45">
        <v>2800</v>
      </c>
      <c r="D32" s="45">
        <v>8540</v>
      </c>
      <c r="E32" s="46">
        <v>5228</v>
      </c>
    </row>
    <row r="33" spans="1:5" s="47" customFormat="1" ht="12" customHeight="1">
      <c r="A33" s="43" t="s">
        <v>66</v>
      </c>
      <c r="B33" s="44" t="s">
        <v>67</v>
      </c>
      <c r="C33" s="45">
        <v>960</v>
      </c>
      <c r="D33" s="45">
        <v>1490</v>
      </c>
      <c r="E33" s="46">
        <v>961</v>
      </c>
    </row>
    <row r="34" spans="1:5" s="47" customFormat="1" ht="12" customHeight="1">
      <c r="A34" s="43" t="s">
        <v>68</v>
      </c>
      <c r="B34" s="44" t="s">
        <v>69</v>
      </c>
      <c r="C34" s="45">
        <v>210</v>
      </c>
      <c r="D34" s="45">
        <v>990</v>
      </c>
      <c r="E34" s="46">
        <v>497</v>
      </c>
    </row>
    <row r="35" spans="1:5" s="47" customFormat="1" ht="12" customHeight="1" thickBot="1">
      <c r="A35" s="48" t="s">
        <v>70</v>
      </c>
      <c r="B35" s="53" t="s">
        <v>71</v>
      </c>
      <c r="C35" s="50">
        <v>185</v>
      </c>
      <c r="D35" s="50">
        <v>465</v>
      </c>
      <c r="E35" s="51">
        <v>126</v>
      </c>
    </row>
    <row r="36" spans="1:5" s="47" customFormat="1" ht="12" customHeight="1" thickBot="1">
      <c r="A36" s="34" t="s">
        <v>72</v>
      </c>
      <c r="B36" s="35" t="s">
        <v>73</v>
      </c>
      <c r="C36" s="36">
        <f>SUM(C37:C46)</f>
        <v>1093</v>
      </c>
      <c r="D36" s="36">
        <f>SUM(D37:D46)</f>
        <v>10586</v>
      </c>
      <c r="E36" s="37">
        <f>E37+E38+E39+E40+E41+E42+E43+E44+E45+E46</f>
        <v>7681</v>
      </c>
    </row>
    <row r="37" spans="1:5" s="47" customFormat="1" ht="12" customHeight="1">
      <c r="A37" s="38" t="s">
        <v>74</v>
      </c>
      <c r="B37" s="39" t="s">
        <v>75</v>
      </c>
      <c r="C37" s="40"/>
      <c r="D37" s="40">
        <v>431</v>
      </c>
      <c r="E37" s="41">
        <v>430</v>
      </c>
    </row>
    <row r="38" spans="1:5" s="47" customFormat="1" ht="12" customHeight="1">
      <c r="A38" s="43" t="s">
        <v>76</v>
      </c>
      <c r="B38" s="44" t="s">
        <v>77</v>
      </c>
      <c r="C38" s="45">
        <v>993</v>
      </c>
      <c r="D38" s="45">
        <v>4010</v>
      </c>
      <c r="E38" s="46">
        <v>1794</v>
      </c>
    </row>
    <row r="39" spans="1:5" s="47" customFormat="1" ht="12" customHeight="1">
      <c r="A39" s="43" t="s">
        <v>78</v>
      </c>
      <c r="B39" s="44" t="s">
        <v>79</v>
      </c>
      <c r="C39" s="45">
        <v>0</v>
      </c>
      <c r="D39" s="45">
        <v>2500</v>
      </c>
      <c r="E39" s="46">
        <v>1983</v>
      </c>
    </row>
    <row r="40" spans="1:5" s="47" customFormat="1" ht="12" customHeight="1">
      <c r="A40" s="43" t="s">
        <v>80</v>
      </c>
      <c r="B40" s="44" t="s">
        <v>81</v>
      </c>
      <c r="C40" s="45">
        <v>0</v>
      </c>
      <c r="D40" s="45">
        <v>43</v>
      </c>
      <c r="E40" s="46">
        <v>43</v>
      </c>
    </row>
    <row r="41" spans="1:5" s="47" customFormat="1" ht="12" customHeight="1">
      <c r="A41" s="43" t="s">
        <v>82</v>
      </c>
      <c r="B41" s="44" t="s">
        <v>83</v>
      </c>
      <c r="C41" s="45">
        <v>0</v>
      </c>
      <c r="D41" s="45">
        <v>2246</v>
      </c>
      <c r="E41" s="46">
        <v>2246</v>
      </c>
    </row>
    <row r="42" spans="1:5" s="47" customFormat="1" ht="12" customHeight="1">
      <c r="A42" s="43" t="s">
        <v>84</v>
      </c>
      <c r="B42" s="44" t="s">
        <v>85</v>
      </c>
      <c r="C42" s="45">
        <v>0</v>
      </c>
      <c r="D42" s="45">
        <v>1167</v>
      </c>
      <c r="E42" s="46">
        <v>1031</v>
      </c>
    </row>
    <row r="43" spans="1:5" s="47" customFormat="1" ht="12" customHeight="1">
      <c r="A43" s="43" t="s">
        <v>86</v>
      </c>
      <c r="B43" s="44" t="s">
        <v>87</v>
      </c>
      <c r="C43" s="45">
        <v>0</v>
      </c>
      <c r="D43" s="45">
        <v>0</v>
      </c>
      <c r="E43" s="46">
        <v>0</v>
      </c>
    </row>
    <row r="44" spans="1:5" s="47" customFormat="1" ht="12" customHeight="1">
      <c r="A44" s="43" t="s">
        <v>88</v>
      </c>
      <c r="B44" s="44" t="s">
        <v>89</v>
      </c>
      <c r="C44" s="45">
        <v>100</v>
      </c>
      <c r="D44" s="45">
        <v>70</v>
      </c>
      <c r="E44" s="46">
        <v>70</v>
      </c>
    </row>
    <row r="45" spans="1:5" s="47" customFormat="1" ht="12" customHeight="1">
      <c r="A45" s="43" t="s">
        <v>90</v>
      </c>
      <c r="B45" s="44" t="s">
        <v>91</v>
      </c>
      <c r="C45" s="58"/>
      <c r="D45" s="58">
        <v>0</v>
      </c>
      <c r="E45" s="59"/>
    </row>
    <row r="46" spans="1:5" s="42" customFormat="1" ht="12" customHeight="1" thickBot="1">
      <c r="A46" s="48" t="s">
        <v>92</v>
      </c>
      <c r="B46" s="53" t="s">
        <v>93</v>
      </c>
      <c r="C46" s="60">
        <v>0</v>
      </c>
      <c r="D46" s="60">
        <v>119</v>
      </c>
      <c r="E46" s="61">
        <v>84</v>
      </c>
    </row>
    <row r="47" spans="1:5" s="47" customFormat="1" ht="12" customHeight="1" thickBot="1">
      <c r="A47" s="34" t="s">
        <v>94</v>
      </c>
      <c r="B47" s="35" t="s">
        <v>95</v>
      </c>
      <c r="C47" s="36">
        <f>SUM(C48:C52)</f>
        <v>0</v>
      </c>
      <c r="D47" s="36">
        <f>SUM(D48:D52)</f>
        <v>0</v>
      </c>
      <c r="E47" s="37">
        <f>SUM(E48:E52)</f>
        <v>0</v>
      </c>
    </row>
    <row r="48" spans="1:5" s="47" customFormat="1" ht="12" customHeight="1">
      <c r="A48" s="38" t="s">
        <v>96</v>
      </c>
      <c r="B48" s="39" t="s">
        <v>97</v>
      </c>
      <c r="C48" s="62"/>
      <c r="D48" s="62"/>
      <c r="E48" s="63"/>
    </row>
    <row r="49" spans="1:5" s="47" customFormat="1" ht="12" customHeight="1">
      <c r="A49" s="43" t="s">
        <v>98</v>
      </c>
      <c r="B49" s="44" t="s">
        <v>99</v>
      </c>
      <c r="C49" s="58"/>
      <c r="D49" s="58"/>
      <c r="E49" s="59"/>
    </row>
    <row r="50" spans="1:5" s="47" customFormat="1" ht="12" customHeight="1">
      <c r="A50" s="43" t="s">
        <v>100</v>
      </c>
      <c r="B50" s="44" t="s">
        <v>101</v>
      </c>
      <c r="C50" s="58"/>
      <c r="D50" s="58"/>
      <c r="E50" s="59"/>
    </row>
    <row r="51" spans="1:5" s="47" customFormat="1" ht="12" customHeight="1">
      <c r="A51" s="43" t="s">
        <v>102</v>
      </c>
      <c r="B51" s="44" t="s">
        <v>103</v>
      </c>
      <c r="C51" s="58"/>
      <c r="D51" s="58"/>
      <c r="E51" s="59"/>
    </row>
    <row r="52" spans="1:5" s="47" customFormat="1" ht="12" customHeight="1" thickBot="1">
      <c r="A52" s="48" t="s">
        <v>104</v>
      </c>
      <c r="B52" s="53" t="s">
        <v>105</v>
      </c>
      <c r="C52" s="60"/>
      <c r="D52" s="60"/>
      <c r="E52" s="61"/>
    </row>
    <row r="53" spans="1:5" s="47" customFormat="1" ht="12" customHeight="1" thickBot="1">
      <c r="A53" s="34" t="s">
        <v>106</v>
      </c>
      <c r="B53" s="35" t="s">
        <v>107</v>
      </c>
      <c r="C53" s="36">
        <f>SUM(C54:C56)</f>
        <v>15815</v>
      </c>
      <c r="D53" s="36">
        <f>SUM(D54:D56)</f>
        <v>67843</v>
      </c>
      <c r="E53" s="37">
        <f>SUM(E54:E56)</f>
        <v>67844</v>
      </c>
    </row>
    <row r="54" spans="1:5" s="42" customFormat="1" ht="12" customHeight="1">
      <c r="A54" s="38" t="s">
        <v>108</v>
      </c>
      <c r="B54" s="39" t="s">
        <v>109</v>
      </c>
      <c r="C54" s="40"/>
      <c r="D54" s="40"/>
      <c r="E54" s="41"/>
    </row>
    <row r="55" spans="1:5" s="42" customFormat="1" ht="12" customHeight="1">
      <c r="A55" s="43" t="s">
        <v>110</v>
      </c>
      <c r="B55" s="44" t="s">
        <v>111</v>
      </c>
      <c r="C55" s="45"/>
      <c r="D55" s="45">
        <v>1206</v>
      </c>
      <c r="E55" s="46">
        <v>1205</v>
      </c>
    </row>
    <row r="56" spans="1:5" s="42" customFormat="1" ht="12" customHeight="1">
      <c r="A56" s="43" t="s">
        <v>112</v>
      </c>
      <c r="B56" s="44" t="s">
        <v>113</v>
      </c>
      <c r="C56" s="45">
        <v>15815</v>
      </c>
      <c r="D56" s="45">
        <v>66637</v>
      </c>
      <c r="E56" s="46">
        <v>66639</v>
      </c>
    </row>
    <row r="57" spans="1:5" s="42" customFormat="1" ht="12" customHeight="1" thickBot="1">
      <c r="A57" s="48" t="s">
        <v>114</v>
      </c>
      <c r="B57" s="53" t="s">
        <v>115</v>
      </c>
      <c r="C57" s="50"/>
      <c r="D57" s="50"/>
      <c r="E57" s="51"/>
    </row>
    <row r="58" spans="1:5" s="47" customFormat="1" ht="12" customHeight="1" thickBot="1">
      <c r="A58" s="34" t="s">
        <v>116</v>
      </c>
      <c r="B58" s="52" t="s">
        <v>117</v>
      </c>
      <c r="C58" s="36">
        <f>SUM(C59:C61)</f>
        <v>0</v>
      </c>
      <c r="D58" s="36">
        <f>SUM(D59:D61)</f>
        <v>84</v>
      </c>
      <c r="E58" s="37">
        <f>SUM(E59:E61)</f>
        <v>84</v>
      </c>
    </row>
    <row r="59" spans="1:5" s="47" customFormat="1" ht="12" customHeight="1">
      <c r="A59" s="38" t="s">
        <v>118</v>
      </c>
      <c r="B59" s="39" t="s">
        <v>119</v>
      </c>
      <c r="C59" s="58"/>
      <c r="D59" s="58"/>
      <c r="E59" s="59"/>
    </row>
    <row r="60" spans="1:5" s="47" customFormat="1" ht="12" customHeight="1">
      <c r="A60" s="43" t="s">
        <v>120</v>
      </c>
      <c r="B60" s="44" t="s">
        <v>121</v>
      </c>
      <c r="C60" s="58"/>
      <c r="D60" s="58"/>
      <c r="E60" s="59"/>
    </row>
    <row r="61" spans="1:5" s="47" customFormat="1" ht="12" customHeight="1">
      <c r="A61" s="43" t="s">
        <v>122</v>
      </c>
      <c r="B61" s="44" t="s">
        <v>123</v>
      </c>
      <c r="C61" s="58">
        <v>0</v>
      </c>
      <c r="D61" s="58">
        <v>84</v>
      </c>
      <c r="E61" s="59">
        <v>84</v>
      </c>
    </row>
    <row r="62" spans="1:5" s="47" customFormat="1" ht="12" customHeight="1" thickBot="1">
      <c r="A62" s="48" t="s">
        <v>124</v>
      </c>
      <c r="B62" s="53" t="s">
        <v>125</v>
      </c>
      <c r="C62" s="58"/>
      <c r="D62" s="58"/>
      <c r="E62" s="59"/>
    </row>
    <row r="63" spans="1:5" s="47" customFormat="1" ht="12" customHeight="1" thickBot="1">
      <c r="A63" s="34" t="s">
        <v>126</v>
      </c>
      <c r="B63" s="35" t="s">
        <v>127</v>
      </c>
      <c r="C63" s="54">
        <f>+C8+C15+C22+C29+C36+C47+C53+C58</f>
        <v>326997</v>
      </c>
      <c r="D63" s="54">
        <f>+D8+D15+D22+D29+D36+D47+D53+D58</f>
        <v>486705</v>
      </c>
      <c r="E63" s="55">
        <f>+E8+E15+E22+E29+E36+E47+E53+E58</f>
        <v>438637</v>
      </c>
    </row>
    <row r="64" spans="1:5" s="47" customFormat="1" ht="12" customHeight="1" thickBot="1">
      <c r="A64" s="64" t="s">
        <v>128</v>
      </c>
      <c r="B64" s="52" t="s">
        <v>129</v>
      </c>
      <c r="C64" s="36">
        <f>SUM(C65:C67)</f>
        <v>0</v>
      </c>
      <c r="D64" s="36">
        <f>SUM(D65:D67)</f>
        <v>0</v>
      </c>
      <c r="E64" s="37">
        <f>SUM(E65:E67)</f>
        <v>0</v>
      </c>
    </row>
    <row r="65" spans="1:5" s="47" customFormat="1" ht="12" customHeight="1">
      <c r="A65" s="38" t="s">
        <v>130</v>
      </c>
      <c r="B65" s="39" t="s">
        <v>131</v>
      </c>
      <c r="C65" s="58"/>
      <c r="D65" s="58"/>
      <c r="E65" s="59"/>
    </row>
    <row r="66" spans="1:5" s="47" customFormat="1" ht="12" customHeight="1">
      <c r="A66" s="43" t="s">
        <v>132</v>
      </c>
      <c r="B66" s="44" t="s">
        <v>133</v>
      </c>
      <c r="C66" s="58"/>
      <c r="D66" s="58"/>
      <c r="E66" s="59"/>
    </row>
    <row r="67" spans="1:5" s="47" customFormat="1" ht="12" customHeight="1" thickBot="1">
      <c r="A67" s="48" t="s">
        <v>134</v>
      </c>
      <c r="B67" s="65" t="s">
        <v>135</v>
      </c>
      <c r="C67" s="58"/>
      <c r="D67" s="58"/>
      <c r="E67" s="59"/>
    </row>
    <row r="68" spans="1:5" s="47" customFormat="1" ht="12" customHeight="1" thickBot="1">
      <c r="A68" s="64" t="s">
        <v>136</v>
      </c>
      <c r="B68" s="52" t="s">
        <v>137</v>
      </c>
      <c r="C68" s="36">
        <f>SUM(C69:C72)</f>
        <v>0</v>
      </c>
      <c r="D68" s="36">
        <f>SUM(D69:D72)</f>
        <v>0</v>
      </c>
      <c r="E68" s="37">
        <f>SUM(E69:E72)</f>
        <v>0</v>
      </c>
    </row>
    <row r="69" spans="1:5" s="47" customFormat="1" ht="12" customHeight="1">
      <c r="A69" s="38" t="s">
        <v>138</v>
      </c>
      <c r="B69" s="39" t="s">
        <v>139</v>
      </c>
      <c r="C69" s="58"/>
      <c r="D69" s="58"/>
      <c r="E69" s="59"/>
    </row>
    <row r="70" spans="1:5" s="47" customFormat="1" ht="12" customHeight="1">
      <c r="A70" s="43" t="s">
        <v>140</v>
      </c>
      <c r="B70" s="44" t="s">
        <v>141</v>
      </c>
      <c r="C70" s="58"/>
      <c r="D70" s="58"/>
      <c r="E70" s="59"/>
    </row>
    <row r="71" spans="1:5" s="47" customFormat="1" ht="12" customHeight="1">
      <c r="A71" s="43" t="s">
        <v>142</v>
      </c>
      <c r="B71" s="44" t="s">
        <v>143</v>
      </c>
      <c r="C71" s="58"/>
      <c r="D71" s="58"/>
      <c r="E71" s="59"/>
    </row>
    <row r="72" spans="1:5" s="47" customFormat="1" ht="12" customHeight="1" thickBot="1">
      <c r="A72" s="48" t="s">
        <v>144</v>
      </c>
      <c r="B72" s="53" t="s">
        <v>145</v>
      </c>
      <c r="C72" s="58"/>
      <c r="D72" s="58"/>
      <c r="E72" s="59"/>
    </row>
    <row r="73" spans="1:5" s="47" customFormat="1" ht="12" customHeight="1" thickBot="1">
      <c r="A73" s="64" t="s">
        <v>146</v>
      </c>
      <c r="B73" s="52" t="s">
        <v>147</v>
      </c>
      <c r="C73" s="36">
        <f>SUM(C74:C75)</f>
        <v>1500</v>
      </c>
      <c r="D73" s="36">
        <f>SUM(D74:D75)</f>
        <v>3301</v>
      </c>
      <c r="E73" s="37">
        <f>SUM(E74:E75)</f>
        <v>3302</v>
      </c>
    </row>
    <row r="74" spans="1:5" s="47" customFormat="1" ht="12" customHeight="1">
      <c r="A74" s="38" t="s">
        <v>148</v>
      </c>
      <c r="B74" s="39" t="s">
        <v>149</v>
      </c>
      <c r="C74" s="58">
        <v>1500</v>
      </c>
      <c r="D74" s="58">
        <v>3301</v>
      </c>
      <c r="E74" s="59">
        <v>3302</v>
      </c>
    </row>
    <row r="75" spans="1:5" s="47" customFormat="1" ht="12" customHeight="1" thickBot="1">
      <c r="A75" s="48" t="s">
        <v>150</v>
      </c>
      <c r="B75" s="53" t="s">
        <v>151</v>
      </c>
      <c r="C75" s="58"/>
      <c r="D75" s="58"/>
      <c r="E75" s="59"/>
    </row>
    <row r="76" spans="1:5" s="47" customFormat="1" ht="12" customHeight="1" thickBot="1">
      <c r="A76" s="64" t="s">
        <v>152</v>
      </c>
      <c r="B76" s="52" t="s">
        <v>153</v>
      </c>
      <c r="C76" s="36">
        <f>SUM(C77:C79)</f>
        <v>0</v>
      </c>
      <c r="D76" s="36">
        <f>SUM(D77:D79)</f>
        <v>1587</v>
      </c>
      <c r="E76" s="37">
        <f>SUM(E77:E79)</f>
        <v>1576</v>
      </c>
    </row>
    <row r="77" spans="1:5" s="47" customFormat="1" ht="12" customHeight="1">
      <c r="A77" s="38" t="s">
        <v>154</v>
      </c>
      <c r="B77" s="39" t="s">
        <v>155</v>
      </c>
      <c r="C77" s="58"/>
      <c r="D77" s="58">
        <v>1587</v>
      </c>
      <c r="E77" s="59">
        <v>1576</v>
      </c>
    </row>
    <row r="78" spans="1:5" s="47" customFormat="1" ht="12" customHeight="1">
      <c r="A78" s="43" t="s">
        <v>156</v>
      </c>
      <c r="B78" s="44" t="s">
        <v>157</v>
      </c>
      <c r="C78" s="58"/>
      <c r="D78" s="58"/>
      <c r="E78" s="59"/>
    </row>
    <row r="79" spans="1:5" s="47" customFormat="1" ht="12" customHeight="1" thickBot="1">
      <c r="A79" s="48" t="s">
        <v>158</v>
      </c>
      <c r="B79" s="53" t="s">
        <v>159</v>
      </c>
      <c r="C79" s="58"/>
      <c r="D79" s="58"/>
      <c r="E79" s="59"/>
    </row>
    <row r="80" spans="1:5" s="47" customFormat="1" ht="12" customHeight="1" thickBot="1">
      <c r="A80" s="64" t="s">
        <v>160</v>
      </c>
      <c r="B80" s="52" t="s">
        <v>161</v>
      </c>
      <c r="C80" s="36">
        <f>SUM(C81:C84)</f>
        <v>0</v>
      </c>
      <c r="D80" s="36">
        <f>SUM(D81:D84)</f>
        <v>0</v>
      </c>
      <c r="E80" s="37">
        <f>SUM(E81:E84)</f>
        <v>0</v>
      </c>
    </row>
    <row r="81" spans="1:5" s="47" customFormat="1" ht="12" customHeight="1">
      <c r="A81" s="66" t="s">
        <v>162</v>
      </c>
      <c r="B81" s="39" t="s">
        <v>163</v>
      </c>
      <c r="C81" s="58"/>
      <c r="D81" s="58"/>
      <c r="E81" s="59"/>
    </row>
    <row r="82" spans="1:5" s="47" customFormat="1" ht="12" customHeight="1">
      <c r="A82" s="67" t="s">
        <v>164</v>
      </c>
      <c r="B82" s="44" t="s">
        <v>165</v>
      </c>
      <c r="C82" s="58"/>
      <c r="D82" s="58"/>
      <c r="E82" s="59"/>
    </row>
    <row r="83" spans="1:5" s="47" customFormat="1" ht="12" customHeight="1">
      <c r="A83" s="67" t="s">
        <v>166</v>
      </c>
      <c r="B83" s="44" t="s">
        <v>167</v>
      </c>
      <c r="C83" s="58"/>
      <c r="D83" s="58"/>
      <c r="E83" s="59"/>
    </row>
    <row r="84" spans="1:5" s="47" customFormat="1" ht="12" customHeight="1" thickBot="1">
      <c r="A84" s="68" t="s">
        <v>168</v>
      </c>
      <c r="B84" s="53" t="s">
        <v>169</v>
      </c>
      <c r="C84" s="58"/>
      <c r="D84" s="58"/>
      <c r="E84" s="59"/>
    </row>
    <row r="85" spans="1:5" s="47" customFormat="1" ht="12" customHeight="1" thickBot="1">
      <c r="A85" s="64" t="s">
        <v>170</v>
      </c>
      <c r="B85" s="52" t="s">
        <v>171</v>
      </c>
      <c r="C85" s="69"/>
      <c r="D85" s="69"/>
      <c r="E85" s="70"/>
    </row>
    <row r="86" spans="1:5" s="47" customFormat="1" ht="12" customHeight="1" thickBot="1">
      <c r="A86" s="64" t="s">
        <v>172</v>
      </c>
      <c r="B86" s="71" t="s">
        <v>173</v>
      </c>
      <c r="C86" s="54">
        <f>+C64+C68+C73+C76+C80+C85</f>
        <v>1500</v>
      </c>
      <c r="D86" s="54">
        <f>+D64+D68+D73+D76+D80+D85</f>
        <v>4888</v>
      </c>
      <c r="E86" s="55">
        <f>+E64+E68+E73+E76+E80+E85</f>
        <v>4878</v>
      </c>
    </row>
    <row r="87" spans="1:5" s="47" customFormat="1" ht="12" customHeight="1" thickBot="1">
      <c r="A87" s="72" t="s">
        <v>174</v>
      </c>
      <c r="B87" s="73" t="s">
        <v>175</v>
      </c>
      <c r="C87" s="54">
        <f>+C63+C86</f>
        <v>328497</v>
      </c>
      <c r="D87" s="54">
        <f>+D63+D86</f>
        <v>491593</v>
      </c>
      <c r="E87" s="55">
        <f>+E63+E86</f>
        <v>443515</v>
      </c>
    </row>
    <row r="88" spans="1:5" s="47" customFormat="1" ht="15" customHeight="1">
      <c r="A88" s="74"/>
      <c r="B88" s="75"/>
      <c r="C88" s="76"/>
      <c r="D88" s="76"/>
      <c r="E88" s="76"/>
    </row>
    <row r="89" spans="1:5" ht="13.5" thickBot="1">
      <c r="A89" s="77"/>
      <c r="B89" s="78"/>
      <c r="C89" s="79"/>
      <c r="D89" s="79"/>
      <c r="E89" s="79"/>
    </row>
    <row r="90" spans="1:5" s="30" customFormat="1" ht="16.5" customHeight="1" thickBot="1">
      <c r="A90" s="31" t="s">
        <v>176</v>
      </c>
      <c r="B90" s="32"/>
      <c r="C90" s="32"/>
      <c r="D90" s="32"/>
      <c r="E90" s="33"/>
    </row>
    <row r="91" spans="1:5" s="83" customFormat="1" ht="12" customHeight="1" thickBot="1">
      <c r="A91" s="80" t="s">
        <v>16</v>
      </c>
      <c r="B91" s="81" t="s">
        <v>177</v>
      </c>
      <c r="C91" s="82">
        <f>SUM(C92:C96)</f>
        <v>63422</v>
      </c>
      <c r="D91" s="82">
        <f>SUM(D92:D96)</f>
        <v>187374</v>
      </c>
      <c r="E91" s="82">
        <f>SUM(E92:E96)</f>
        <v>167150</v>
      </c>
    </row>
    <row r="92" spans="1:5" ht="12" customHeight="1">
      <c r="A92" s="84" t="s">
        <v>18</v>
      </c>
      <c r="B92" s="85" t="s">
        <v>178</v>
      </c>
      <c r="C92" s="86">
        <v>24747</v>
      </c>
      <c r="D92" s="86">
        <v>60775</v>
      </c>
      <c r="E92" s="86">
        <v>58907</v>
      </c>
    </row>
    <row r="93" spans="1:5" ht="12" customHeight="1">
      <c r="A93" s="43" t="s">
        <v>20</v>
      </c>
      <c r="B93" s="87" t="s">
        <v>179</v>
      </c>
      <c r="C93" s="88">
        <v>4964</v>
      </c>
      <c r="D93" s="88">
        <v>9938</v>
      </c>
      <c r="E93" s="88">
        <v>9883</v>
      </c>
    </row>
    <row r="94" spans="1:5" ht="12" customHeight="1">
      <c r="A94" s="43" t="s">
        <v>22</v>
      </c>
      <c r="B94" s="87" t="s">
        <v>180</v>
      </c>
      <c r="C94" s="89">
        <v>18537</v>
      </c>
      <c r="D94" s="89">
        <v>79332</v>
      </c>
      <c r="E94" s="89">
        <v>64018</v>
      </c>
    </row>
    <row r="95" spans="1:5" ht="12" customHeight="1">
      <c r="A95" s="43" t="s">
        <v>24</v>
      </c>
      <c r="B95" s="90" t="s">
        <v>181</v>
      </c>
      <c r="C95" s="89">
        <v>8035</v>
      </c>
      <c r="D95" s="89">
        <v>6876</v>
      </c>
      <c r="E95" s="89">
        <v>6185</v>
      </c>
    </row>
    <row r="96" spans="1:5" ht="12" customHeight="1">
      <c r="A96" s="43" t="s">
        <v>182</v>
      </c>
      <c r="B96" s="91" t="s">
        <v>183</v>
      </c>
      <c r="C96" s="89">
        <v>7139</v>
      </c>
      <c r="D96" s="89">
        <v>30453</v>
      </c>
      <c r="E96" s="89">
        <v>28157</v>
      </c>
    </row>
    <row r="97" spans="1:5" ht="12" customHeight="1">
      <c r="A97" s="43" t="s">
        <v>28</v>
      </c>
      <c r="B97" s="87" t="s">
        <v>184</v>
      </c>
      <c r="C97" s="89">
        <v>150</v>
      </c>
      <c r="D97" s="89">
        <v>460</v>
      </c>
      <c r="E97" s="89">
        <v>444</v>
      </c>
    </row>
    <row r="98" spans="1:5" ht="12" customHeight="1">
      <c r="A98" s="43" t="s">
        <v>185</v>
      </c>
      <c r="B98" s="92" t="s">
        <v>186</v>
      </c>
      <c r="C98" s="89"/>
      <c r="D98" s="89"/>
      <c r="E98" s="89"/>
    </row>
    <row r="99" spans="1:5" ht="12" customHeight="1">
      <c r="A99" s="43" t="s">
        <v>187</v>
      </c>
      <c r="B99" s="93" t="s">
        <v>188</v>
      </c>
      <c r="C99" s="89"/>
      <c r="D99" s="89"/>
      <c r="E99" s="89"/>
    </row>
    <row r="100" spans="1:5" ht="12" customHeight="1">
      <c r="A100" s="43" t="s">
        <v>189</v>
      </c>
      <c r="B100" s="93" t="s">
        <v>190</v>
      </c>
      <c r="C100" s="89"/>
      <c r="D100" s="89"/>
      <c r="E100" s="89"/>
    </row>
    <row r="101" spans="1:5" ht="12" customHeight="1">
      <c r="A101" s="43" t="s">
        <v>191</v>
      </c>
      <c r="B101" s="92" t="s">
        <v>192</v>
      </c>
      <c r="C101" s="89">
        <v>6869</v>
      </c>
      <c r="D101" s="89">
        <v>23889</v>
      </c>
      <c r="E101" s="89">
        <v>21729</v>
      </c>
    </row>
    <row r="102" spans="1:5" ht="12" customHeight="1">
      <c r="A102" s="43" t="s">
        <v>193</v>
      </c>
      <c r="B102" s="92" t="s">
        <v>194</v>
      </c>
      <c r="C102" s="89"/>
      <c r="D102" s="89"/>
      <c r="E102" s="89"/>
    </row>
    <row r="103" spans="1:5" ht="12" customHeight="1">
      <c r="A103" s="43" t="s">
        <v>195</v>
      </c>
      <c r="B103" s="93" t="s">
        <v>196</v>
      </c>
      <c r="C103" s="89"/>
      <c r="D103" s="89">
        <v>33</v>
      </c>
      <c r="E103" s="89">
        <v>33</v>
      </c>
    </row>
    <row r="104" spans="1:5" ht="12" customHeight="1">
      <c r="A104" s="94" t="s">
        <v>197</v>
      </c>
      <c r="B104" s="95" t="s">
        <v>198</v>
      </c>
      <c r="C104" s="89"/>
      <c r="D104" s="89"/>
      <c r="E104" s="89"/>
    </row>
    <row r="105" spans="1:5" ht="12" customHeight="1">
      <c r="A105" s="43" t="s">
        <v>199</v>
      </c>
      <c r="B105" s="95" t="s">
        <v>200</v>
      </c>
      <c r="C105" s="89"/>
      <c r="D105" s="89"/>
      <c r="E105" s="89"/>
    </row>
    <row r="106" spans="1:5" s="83" customFormat="1" ht="12" customHeight="1" thickBot="1">
      <c r="A106" s="96" t="s">
        <v>201</v>
      </c>
      <c r="B106" s="97" t="s">
        <v>202</v>
      </c>
      <c r="C106" s="98">
        <v>120</v>
      </c>
      <c r="D106" s="89">
        <v>6071</v>
      </c>
      <c r="E106" s="89">
        <v>5951</v>
      </c>
    </row>
    <row r="107" spans="1:5" ht="12" customHeight="1" thickBot="1">
      <c r="A107" s="34" t="s">
        <v>30</v>
      </c>
      <c r="B107" s="99" t="s">
        <v>203</v>
      </c>
      <c r="C107" s="100">
        <f>+C108+C110+C112</f>
        <v>241503</v>
      </c>
      <c r="D107" s="100">
        <f>+D108+D110+D112</f>
        <v>277469</v>
      </c>
      <c r="E107" s="100">
        <f>+E108+E110+E112</f>
        <v>245553</v>
      </c>
    </row>
    <row r="108" spans="1:5" ht="12" customHeight="1">
      <c r="A108" s="38" t="s">
        <v>32</v>
      </c>
      <c r="B108" s="87" t="s">
        <v>204</v>
      </c>
      <c r="C108" s="101">
        <v>204518</v>
      </c>
      <c r="D108" s="101">
        <v>164318</v>
      </c>
      <c r="E108" s="101">
        <v>132513</v>
      </c>
    </row>
    <row r="109" spans="1:5" ht="12" customHeight="1">
      <c r="A109" s="38" t="s">
        <v>34</v>
      </c>
      <c r="B109" s="102" t="s">
        <v>205</v>
      </c>
      <c r="C109" s="101">
        <v>204518</v>
      </c>
      <c r="D109" s="101">
        <v>160854</v>
      </c>
      <c r="E109" s="101">
        <v>129039</v>
      </c>
    </row>
    <row r="110" spans="1:5" ht="12" customHeight="1">
      <c r="A110" s="38" t="s">
        <v>36</v>
      </c>
      <c r="B110" s="102" t="s">
        <v>206</v>
      </c>
      <c r="C110" s="88">
        <v>36985</v>
      </c>
      <c r="D110" s="88">
        <v>33595</v>
      </c>
      <c r="E110" s="88">
        <v>33484</v>
      </c>
    </row>
    <row r="111" spans="1:5" ht="12" customHeight="1">
      <c r="A111" s="38" t="s">
        <v>38</v>
      </c>
      <c r="B111" s="102" t="s">
        <v>207</v>
      </c>
      <c r="C111" s="46">
        <v>36985</v>
      </c>
      <c r="D111" s="46">
        <v>33595</v>
      </c>
      <c r="E111" s="46">
        <v>33484</v>
      </c>
    </row>
    <row r="112" spans="1:5" ht="12" customHeight="1">
      <c r="A112" s="38" t="s">
        <v>40</v>
      </c>
      <c r="B112" s="49" t="s">
        <v>208</v>
      </c>
      <c r="C112" s="46">
        <v>0</v>
      </c>
      <c r="D112" s="46">
        <v>79556</v>
      </c>
      <c r="E112" s="46">
        <v>79556</v>
      </c>
    </row>
    <row r="113" spans="1:5" ht="12" customHeight="1">
      <c r="A113" s="38" t="s">
        <v>42</v>
      </c>
      <c r="B113" s="103" t="s">
        <v>209</v>
      </c>
      <c r="C113" s="46"/>
      <c r="D113" s="46"/>
      <c r="E113" s="46"/>
    </row>
    <row r="114" spans="1:5" ht="12" customHeight="1">
      <c r="A114" s="38" t="s">
        <v>210</v>
      </c>
      <c r="B114" s="104" t="s">
        <v>211</v>
      </c>
      <c r="C114" s="46"/>
      <c r="D114" s="46"/>
      <c r="E114" s="46"/>
    </row>
    <row r="115" spans="1:5" ht="12" customHeight="1">
      <c r="A115" s="38" t="s">
        <v>212</v>
      </c>
      <c r="B115" s="93" t="s">
        <v>190</v>
      </c>
      <c r="C115" s="46"/>
      <c r="D115" s="46"/>
      <c r="E115" s="46"/>
    </row>
    <row r="116" spans="1:5" ht="12" customHeight="1">
      <c r="A116" s="38" t="s">
        <v>213</v>
      </c>
      <c r="B116" s="93" t="s">
        <v>214</v>
      </c>
      <c r="C116" s="46"/>
      <c r="D116" s="46">
        <v>79556</v>
      </c>
      <c r="E116" s="46">
        <v>79556</v>
      </c>
    </row>
    <row r="117" spans="1:5" ht="12" customHeight="1">
      <c r="A117" s="38" t="s">
        <v>215</v>
      </c>
      <c r="B117" s="93" t="s">
        <v>216</v>
      </c>
      <c r="C117" s="46"/>
      <c r="D117" s="46"/>
      <c r="E117" s="46"/>
    </row>
    <row r="118" spans="1:5" ht="12" customHeight="1">
      <c r="A118" s="38" t="s">
        <v>217</v>
      </c>
      <c r="B118" s="93" t="s">
        <v>196</v>
      </c>
      <c r="C118" s="46"/>
      <c r="D118" s="46"/>
      <c r="E118" s="46"/>
    </row>
    <row r="119" spans="1:5" ht="12" customHeight="1">
      <c r="A119" s="38" t="s">
        <v>218</v>
      </c>
      <c r="B119" s="93" t="s">
        <v>219</v>
      </c>
      <c r="C119" s="46">
        <v>0</v>
      </c>
      <c r="D119" s="46"/>
      <c r="E119" s="46"/>
    </row>
    <row r="120" spans="1:5" ht="12" customHeight="1" thickBot="1">
      <c r="A120" s="94" t="s">
        <v>220</v>
      </c>
      <c r="B120" s="93" t="s">
        <v>221</v>
      </c>
      <c r="C120" s="51">
        <v>0</v>
      </c>
      <c r="D120" s="51"/>
      <c r="E120" s="51"/>
    </row>
    <row r="121" spans="1:5" ht="12" customHeight="1" thickBot="1">
      <c r="A121" s="34" t="s">
        <v>44</v>
      </c>
      <c r="B121" s="105" t="s">
        <v>222</v>
      </c>
      <c r="C121" s="100">
        <f>+C122+C123</f>
        <v>500</v>
      </c>
      <c r="D121" s="100">
        <f>+D122+D123</f>
        <v>500</v>
      </c>
      <c r="E121" s="100">
        <f>+E122+E123</f>
        <v>0</v>
      </c>
    </row>
    <row r="122" spans="1:5" ht="12" customHeight="1">
      <c r="A122" s="38" t="s">
        <v>46</v>
      </c>
      <c r="B122" s="106" t="s">
        <v>223</v>
      </c>
      <c r="C122" s="101">
        <v>500</v>
      </c>
      <c r="D122" s="101">
        <v>500</v>
      </c>
      <c r="E122" s="101"/>
    </row>
    <row r="123" spans="1:5" ht="12" customHeight="1" thickBot="1">
      <c r="A123" s="48" t="s">
        <v>48</v>
      </c>
      <c r="B123" s="102" t="s">
        <v>224</v>
      </c>
      <c r="C123" s="89"/>
      <c r="D123" s="89"/>
      <c r="E123" s="89"/>
    </row>
    <row r="124" spans="1:5" ht="12" customHeight="1" thickBot="1">
      <c r="A124" s="34" t="s">
        <v>225</v>
      </c>
      <c r="B124" s="105" t="s">
        <v>226</v>
      </c>
      <c r="C124" s="100">
        <f>+C91+C107+C121</f>
        <v>305425</v>
      </c>
      <c r="D124" s="100">
        <f>+D91+D107+D121</f>
        <v>465343</v>
      </c>
      <c r="E124" s="100">
        <f>+E91+E107+E121</f>
        <v>412703</v>
      </c>
    </row>
    <row r="125" spans="1:5" ht="12" customHeight="1" thickBot="1">
      <c r="A125" s="34" t="s">
        <v>72</v>
      </c>
      <c r="B125" s="105" t="s">
        <v>227</v>
      </c>
      <c r="C125" s="100">
        <f>+C126+C127+C128</f>
        <v>0</v>
      </c>
      <c r="D125" s="100">
        <f>+D126+D127+D128</f>
        <v>0</v>
      </c>
      <c r="E125" s="100">
        <f>+E126+E127+E128</f>
        <v>0</v>
      </c>
    </row>
    <row r="126" spans="1:5" ht="12" customHeight="1">
      <c r="A126" s="38" t="s">
        <v>74</v>
      </c>
      <c r="B126" s="106" t="s">
        <v>228</v>
      </c>
      <c r="C126" s="46"/>
      <c r="D126" s="46">
        <v>0</v>
      </c>
      <c r="E126" s="46"/>
    </row>
    <row r="127" spans="1:5" ht="12" customHeight="1">
      <c r="A127" s="38" t="s">
        <v>76</v>
      </c>
      <c r="B127" s="106" t="s">
        <v>229</v>
      </c>
      <c r="C127" s="46"/>
      <c r="D127" s="46"/>
      <c r="E127" s="46"/>
    </row>
    <row r="128" spans="1:5" ht="12" customHeight="1" thickBot="1">
      <c r="A128" s="94" t="s">
        <v>78</v>
      </c>
      <c r="B128" s="107" t="s">
        <v>230</v>
      </c>
      <c r="C128" s="46"/>
      <c r="D128" s="46"/>
      <c r="E128" s="46"/>
    </row>
    <row r="129" spans="1:5" ht="12" customHeight="1" thickBot="1">
      <c r="A129" s="34" t="s">
        <v>94</v>
      </c>
      <c r="B129" s="105" t="s">
        <v>231</v>
      </c>
      <c r="C129" s="100">
        <f>+C130+C131+C132+C133</f>
        <v>0</v>
      </c>
      <c r="D129" s="100">
        <f>+D130+D131+D132+D133</f>
        <v>0</v>
      </c>
      <c r="E129" s="100">
        <f>+E130+E131+E132+E133</f>
        <v>0</v>
      </c>
    </row>
    <row r="130" spans="1:5" ht="12" customHeight="1">
      <c r="A130" s="38" t="s">
        <v>96</v>
      </c>
      <c r="B130" s="106" t="s">
        <v>232</v>
      </c>
      <c r="C130" s="46"/>
      <c r="D130" s="46"/>
      <c r="E130" s="46"/>
    </row>
    <row r="131" spans="1:5" ht="12" customHeight="1">
      <c r="A131" s="38" t="s">
        <v>98</v>
      </c>
      <c r="B131" s="106" t="s">
        <v>233</v>
      </c>
      <c r="C131" s="46"/>
      <c r="D131" s="46"/>
      <c r="E131" s="46"/>
    </row>
    <row r="132" spans="1:5" ht="12" customHeight="1">
      <c r="A132" s="38" t="s">
        <v>100</v>
      </c>
      <c r="B132" s="106" t="s">
        <v>234</v>
      </c>
      <c r="C132" s="46"/>
      <c r="D132" s="46"/>
      <c r="E132" s="46"/>
    </row>
    <row r="133" spans="1:5" s="83" customFormat="1" ht="12" customHeight="1" thickBot="1">
      <c r="A133" s="94" t="s">
        <v>102</v>
      </c>
      <c r="B133" s="107" t="s">
        <v>235</v>
      </c>
      <c r="C133" s="46"/>
      <c r="D133" s="46"/>
      <c r="E133" s="46"/>
    </row>
    <row r="134" spans="1:11" ht="13.5" thickBot="1">
      <c r="A134" s="34" t="s">
        <v>236</v>
      </c>
      <c r="B134" s="105" t="s">
        <v>237</v>
      </c>
      <c r="C134" s="108">
        <f>+C135+C136+C137+C139+C138</f>
        <v>23072</v>
      </c>
      <c r="D134" s="108">
        <f>+D135+D136+D137+D139+D138</f>
        <v>26250</v>
      </c>
      <c r="E134" s="108">
        <f>+E135+E136+E137+E139+E138</f>
        <v>22423</v>
      </c>
      <c r="K134" s="109"/>
    </row>
    <row r="135" spans="1:5" ht="12.75">
      <c r="A135" s="38" t="s">
        <v>108</v>
      </c>
      <c r="B135" s="106" t="s">
        <v>238</v>
      </c>
      <c r="C135" s="46"/>
      <c r="D135" s="46"/>
      <c r="E135" s="46"/>
    </row>
    <row r="136" spans="1:5" ht="12" customHeight="1">
      <c r="A136" s="38" t="s">
        <v>110</v>
      </c>
      <c r="B136" s="106" t="s">
        <v>239</v>
      </c>
      <c r="C136" s="46"/>
      <c r="D136" s="46"/>
      <c r="E136" s="46"/>
    </row>
    <row r="137" spans="1:5" s="83" customFormat="1" ht="12" customHeight="1">
      <c r="A137" s="38" t="s">
        <v>112</v>
      </c>
      <c r="B137" s="106" t="s">
        <v>240</v>
      </c>
      <c r="C137" s="46">
        <v>23072</v>
      </c>
      <c r="D137" s="46">
        <v>26250</v>
      </c>
      <c r="E137" s="46">
        <v>22423</v>
      </c>
    </row>
    <row r="138" spans="1:5" s="83" customFormat="1" ht="12" customHeight="1">
      <c r="A138" s="38" t="s">
        <v>114</v>
      </c>
      <c r="B138" s="106" t="s">
        <v>241</v>
      </c>
      <c r="C138" s="46"/>
      <c r="D138" s="46"/>
      <c r="E138" s="46"/>
    </row>
    <row r="139" spans="1:5" s="83" customFormat="1" ht="12" customHeight="1" thickBot="1">
      <c r="A139" s="94" t="s">
        <v>242</v>
      </c>
      <c r="B139" s="107" t="s">
        <v>243</v>
      </c>
      <c r="C139" s="46"/>
      <c r="D139" s="46"/>
      <c r="E139" s="46"/>
    </row>
    <row r="140" spans="1:5" s="83" customFormat="1" ht="12" customHeight="1" thickBot="1">
      <c r="A140" s="34" t="s">
        <v>116</v>
      </c>
      <c r="B140" s="105" t="s">
        <v>244</v>
      </c>
      <c r="C140" s="110">
        <f>+C141+C142+C143+C144</f>
        <v>0</v>
      </c>
      <c r="D140" s="110">
        <f>+D141+D142+D143+D144</f>
        <v>0</v>
      </c>
      <c r="E140" s="110">
        <f>+E141+E142+E143+E144</f>
        <v>0</v>
      </c>
    </row>
    <row r="141" spans="1:5" s="83" customFormat="1" ht="12" customHeight="1">
      <c r="A141" s="38" t="s">
        <v>118</v>
      </c>
      <c r="B141" s="106" t="s">
        <v>245</v>
      </c>
      <c r="C141" s="46"/>
      <c r="D141" s="46"/>
      <c r="E141" s="46"/>
    </row>
    <row r="142" spans="1:5" s="83" customFormat="1" ht="12" customHeight="1">
      <c r="A142" s="38" t="s">
        <v>120</v>
      </c>
      <c r="B142" s="106" t="s">
        <v>246</v>
      </c>
      <c r="C142" s="46"/>
      <c r="D142" s="46"/>
      <c r="E142" s="46"/>
    </row>
    <row r="143" spans="1:5" s="83" customFormat="1" ht="12" customHeight="1">
      <c r="A143" s="38" t="s">
        <v>122</v>
      </c>
      <c r="B143" s="106" t="s">
        <v>247</v>
      </c>
      <c r="C143" s="46"/>
      <c r="D143" s="46"/>
      <c r="E143" s="46"/>
    </row>
    <row r="144" spans="1:5" ht="12.75" customHeight="1" thickBot="1">
      <c r="A144" s="38" t="s">
        <v>124</v>
      </c>
      <c r="B144" s="106" t="s">
        <v>248</v>
      </c>
      <c r="C144" s="46"/>
      <c r="D144" s="46"/>
      <c r="E144" s="46"/>
    </row>
    <row r="145" spans="1:5" ht="12" customHeight="1" thickBot="1">
      <c r="A145" s="34" t="s">
        <v>126</v>
      </c>
      <c r="B145" s="105" t="s">
        <v>249</v>
      </c>
      <c r="C145" s="111">
        <f>+C125+C129+C134+C140</f>
        <v>23072</v>
      </c>
      <c r="D145" s="111">
        <f>+D125+D129+D134+D140</f>
        <v>26250</v>
      </c>
      <c r="E145" s="111">
        <f>+E125+E129+E134+E140</f>
        <v>22423</v>
      </c>
    </row>
    <row r="146" spans="1:5" ht="15" customHeight="1" thickBot="1">
      <c r="A146" s="112" t="s">
        <v>250</v>
      </c>
      <c r="B146" s="113" t="s">
        <v>251</v>
      </c>
      <c r="C146" s="111">
        <f>+C124+C145</f>
        <v>328497</v>
      </c>
      <c r="D146" s="111">
        <f>+D124+D145</f>
        <v>491593</v>
      </c>
      <c r="E146" s="111">
        <f>+E124+E145</f>
        <v>435126</v>
      </c>
    </row>
    <row r="147" ht="13.5" thickBot="1"/>
    <row r="148" spans="1:5" ht="15" customHeight="1" thickBot="1">
      <c r="A148" s="116" t="s">
        <v>252</v>
      </c>
      <c r="B148" s="117"/>
      <c r="C148" s="118">
        <v>4.75</v>
      </c>
      <c r="D148" s="119">
        <v>6.5</v>
      </c>
      <c r="E148" s="120">
        <v>7</v>
      </c>
    </row>
    <row r="149" spans="1:5" ht="14.25" customHeight="1" thickBot="1">
      <c r="A149" s="116" t="s">
        <v>253</v>
      </c>
      <c r="B149" s="117"/>
      <c r="C149" s="118">
        <v>10</v>
      </c>
      <c r="D149" s="119">
        <v>48</v>
      </c>
      <c r="E149" s="120">
        <v>48</v>
      </c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headerFooter alignWithMargins="0">
    <oddHeader>&amp;C&amp;"Times New Roman CE,Félkövér"&amp;8Tiszagyulaháza Község Önkormányzatának 2014. évi költségvetési bevételei és kiadásai előirányzat csoportonként és kiemelt előirányzatonként&amp;R&amp;"Times New Roman CE,Dőlt"&amp;8
7.mellékl a 9/2015.(V.19.)Önkormányzati Rendelethez</oddHeader>
  </headerFooter>
  <rowBreaks count="1" manualBreakCount="1"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iroda321</dc:creator>
  <cp:keywords/>
  <dc:description/>
  <cp:lastModifiedBy>iroda321</cp:lastModifiedBy>
  <dcterms:created xsi:type="dcterms:W3CDTF">2015-05-26T09:53:44Z</dcterms:created>
  <dcterms:modified xsi:type="dcterms:W3CDTF">2015-05-26T09:54:14Z</dcterms:modified>
  <cp:category/>
  <cp:version/>
  <cp:contentType/>
  <cp:contentStatus/>
</cp:coreProperties>
</file>